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alic\Desktop\"/>
    </mc:Choice>
  </mc:AlternateContent>
  <xr:revisionPtr revIDLastSave="0" documentId="13_ncr:1_{8C6E4EC4-B691-413E-AC5D-07F632A326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3" i="1"/>
  <c r="E4" i="1" s="1"/>
  <c r="E5" i="1" s="1"/>
  <c r="E6" i="1" s="1"/>
  <c r="E1" i="1"/>
  <c r="E2" i="1" s="1"/>
  <c r="F13" i="1" l="1"/>
</calcChain>
</file>

<file path=xl/sharedStrings.xml><?xml version="1.0" encoding="utf-8"?>
<sst xmlns="http://schemas.openxmlformats.org/spreadsheetml/2006/main" count="29" uniqueCount="26">
  <si>
    <t>Baca Çapı (m)</t>
  </si>
  <si>
    <t>Baca Kesit Alanı</t>
  </si>
  <si>
    <t>Hacimsel Akış Oranı</t>
  </si>
  <si>
    <t>m2</t>
  </si>
  <si>
    <t xml:space="preserve">m3/sn </t>
  </si>
  <si>
    <t>Baca gazı hızı (m/s)</t>
  </si>
  <si>
    <t>Nozzle Çapı (mm)</t>
  </si>
  <si>
    <t>Nozzle Kesit Alanı</t>
  </si>
  <si>
    <t>Nozzle Boyunca Akış Oranı</t>
  </si>
  <si>
    <t>Tahmini Ölçüm Süresi (dk)</t>
  </si>
  <si>
    <t>Tahmini Örnek Hacmi</t>
  </si>
  <si>
    <t xml:space="preserve">m3 </t>
  </si>
  <si>
    <t>Referans Basınç Kpa</t>
  </si>
  <si>
    <t>Referans Sıcaklık (oC)</t>
  </si>
  <si>
    <t>Baca Basıncı (Kpa)</t>
  </si>
  <si>
    <t>Referans Nem (%)</t>
  </si>
  <si>
    <t>Nem İçeriği (%)</t>
  </si>
  <si>
    <t>Referans Oksijen (%)</t>
  </si>
  <si>
    <t>Bacadaki Oksijen (%)</t>
  </si>
  <si>
    <t>Baca Sıcaklığı (oC)</t>
  </si>
  <si>
    <t>m3</t>
  </si>
  <si>
    <t>Vgn(m3)</t>
  </si>
  <si>
    <t>Referans Koşullardaki Örnekleme Hacmi</t>
  </si>
  <si>
    <t xml:space="preserve">Referans Koşullardaki Tahmini Örnekleme Hacmi </t>
  </si>
  <si>
    <t>Gazometre Sıcaklığı (oC)</t>
  </si>
  <si>
    <t>İzokinetik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</si>
</sst>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2" xfId="0" applyFont="1" applyBorder="1"/>
    <xf numFmtId="2" fontId="2" fillId="0" borderId="3" xfId="0" applyNumberFormat="1" applyFont="1" applyBorder="1"/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3" fillId="0" borderId="6" xfId="0" applyFont="1" applyBorder="1" applyAlignment="1">
      <alignment horizontal="center" vertical="center"/>
    </xf>
    <xf numFmtId="0" fontId="2" fillId="0" borderId="7" xfId="0" applyFont="1" applyBorder="1"/>
    <xf numFmtId="0" fontId="3" fillId="0" borderId="9" xfId="0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8" xfId="0" applyNumberFormat="1" applyFont="1" applyBorder="1"/>
    <xf numFmtId="0" fontId="2" fillId="2" borderId="17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18" xfId="0" applyFont="1" applyFill="1" applyBorder="1"/>
    <xf numFmtId="0" fontId="2" fillId="2" borderId="15" xfId="0" applyFont="1" applyFill="1" applyBorder="1" applyProtection="1">
      <protection locked="0"/>
    </xf>
    <xf numFmtId="0" fontId="2" fillId="2" borderId="19" xfId="0" applyFont="1" applyFill="1" applyBorder="1"/>
    <xf numFmtId="0" fontId="2" fillId="2" borderId="16" xfId="0" applyFont="1" applyFill="1" applyBorder="1" applyProtection="1">
      <protection locked="0"/>
    </xf>
    <xf numFmtId="0" fontId="2" fillId="3" borderId="18" xfId="0" applyFont="1" applyFill="1" applyBorder="1"/>
    <xf numFmtId="0" fontId="2" fillId="3" borderId="15" xfId="0" applyFont="1" applyFill="1" applyBorder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1" sqref="B11"/>
    </sheetView>
  </sheetViews>
  <sheetFormatPr defaultRowHeight="15" x14ac:dyDescent="0.25"/>
  <cols>
    <col min="1" max="1" width="42.140625" bestFit="1" customWidth="1"/>
    <col min="2" max="2" width="9.140625" style="1"/>
    <col min="4" max="4" width="49.85546875" bestFit="1" customWidth="1"/>
    <col min="5" max="5" width="13.28515625" bestFit="1" customWidth="1"/>
    <col min="6" max="6" width="9.140625" style="4"/>
  </cols>
  <sheetData>
    <row r="1" spans="1:6" ht="15.75" x14ac:dyDescent="0.25">
      <c r="A1" s="16" t="s">
        <v>0</v>
      </c>
      <c r="B1" s="17">
        <v>0.4</v>
      </c>
      <c r="D1" s="7" t="s">
        <v>1</v>
      </c>
      <c r="E1" s="8">
        <f>(B1/2)^2*3.14</f>
        <v>0.12560000000000002</v>
      </c>
      <c r="F1" s="9" t="s">
        <v>3</v>
      </c>
    </row>
    <row r="2" spans="1:6" ht="15.75" x14ac:dyDescent="0.25">
      <c r="A2" s="18" t="s">
        <v>5</v>
      </c>
      <c r="B2" s="19">
        <v>9.6210000000000004</v>
      </c>
      <c r="D2" s="10" t="s">
        <v>2</v>
      </c>
      <c r="E2" s="6">
        <f>E1*B2</f>
        <v>1.2083976000000003</v>
      </c>
      <c r="F2" s="11" t="s">
        <v>4</v>
      </c>
    </row>
    <row r="3" spans="1:6" ht="15.75" x14ac:dyDescent="0.25">
      <c r="A3" s="18" t="s">
        <v>6</v>
      </c>
      <c r="B3" s="19">
        <v>7</v>
      </c>
      <c r="D3" s="10" t="s">
        <v>7</v>
      </c>
      <c r="E3" s="5">
        <f>(3.14*(B3/2)^2)/1000000</f>
        <v>3.8465000000000005E-5</v>
      </c>
      <c r="F3" s="11" t="s">
        <v>3</v>
      </c>
    </row>
    <row r="4" spans="1:6" ht="15.75" x14ac:dyDescent="0.25">
      <c r="A4" s="18" t="s">
        <v>9</v>
      </c>
      <c r="B4" s="19">
        <v>16</v>
      </c>
      <c r="D4" s="10" t="s">
        <v>8</v>
      </c>
      <c r="E4" s="5">
        <f>B2*E3</f>
        <v>3.7007176500000006E-4</v>
      </c>
      <c r="F4" s="11" t="s">
        <v>4</v>
      </c>
    </row>
    <row r="5" spans="1:6" ht="15.75" x14ac:dyDescent="0.25">
      <c r="A5" s="18" t="s">
        <v>19</v>
      </c>
      <c r="B5" s="19">
        <v>19.928999999999998</v>
      </c>
      <c r="D5" s="10" t="s">
        <v>10</v>
      </c>
      <c r="E5" s="6">
        <f>E4*(B4*60)</f>
        <v>0.35526889440000003</v>
      </c>
      <c r="F5" s="11" t="s">
        <v>11</v>
      </c>
    </row>
    <row r="6" spans="1:6" ht="15.75" x14ac:dyDescent="0.25">
      <c r="A6" s="18" t="s">
        <v>18</v>
      </c>
      <c r="B6" s="19">
        <v>20.95</v>
      </c>
      <c r="D6" s="10" t="s">
        <v>23</v>
      </c>
      <c r="E6" s="14">
        <f>E5*((273)/(273+B5))*((B10/B11))*((100-B8)/100)*((21-B6)/(21-B7))</f>
        <v>8.8527451779042536E-4</v>
      </c>
      <c r="F6" s="11" t="s">
        <v>20</v>
      </c>
    </row>
    <row r="7" spans="1:6" ht="16.5" thickBot="1" x14ac:dyDescent="0.3">
      <c r="A7" s="18" t="s">
        <v>17</v>
      </c>
      <c r="B7" s="19">
        <v>3</v>
      </c>
      <c r="D7" s="12" t="s">
        <v>22</v>
      </c>
      <c r="E7" s="15">
        <f>B13*((273)/(273+B14))*((21-B6)/(21-B7))</f>
        <v>8.5033705831788757E-4</v>
      </c>
      <c r="F7" s="13" t="s">
        <v>20</v>
      </c>
    </row>
    <row r="8" spans="1:6" ht="15.75" x14ac:dyDescent="0.25">
      <c r="A8" s="18" t="s">
        <v>16</v>
      </c>
      <c r="B8" s="19">
        <v>0.01</v>
      </c>
    </row>
    <row r="9" spans="1:6" ht="15.75" x14ac:dyDescent="0.25">
      <c r="A9" s="22" t="s">
        <v>15</v>
      </c>
      <c r="B9" s="23">
        <v>0</v>
      </c>
    </row>
    <row r="10" spans="1:6" ht="15.75" x14ac:dyDescent="0.25">
      <c r="A10" s="18" t="s">
        <v>14</v>
      </c>
      <c r="B10" s="19">
        <v>97.516000000000005</v>
      </c>
    </row>
    <row r="11" spans="1:6" ht="15.75" x14ac:dyDescent="0.25">
      <c r="A11" s="22" t="s">
        <v>12</v>
      </c>
      <c r="B11" s="23">
        <v>101.3</v>
      </c>
    </row>
    <row r="12" spans="1:6" ht="16.5" thickBot="1" x14ac:dyDescent="0.3">
      <c r="A12" s="22" t="s">
        <v>13</v>
      </c>
      <c r="B12" s="23">
        <v>0</v>
      </c>
    </row>
    <row r="13" spans="1:6" ht="15.75" x14ac:dyDescent="0.25">
      <c r="A13" s="18" t="s">
        <v>21</v>
      </c>
      <c r="B13" s="19">
        <v>0.32219999999999999</v>
      </c>
      <c r="E13" s="24" t="s">
        <v>25</v>
      </c>
      <c r="F13" s="26">
        <f>(E7/E6)*100</f>
        <v>96.053488633137334</v>
      </c>
    </row>
    <row r="14" spans="1:6" ht="16.5" thickBot="1" x14ac:dyDescent="0.3">
      <c r="A14" s="20" t="s">
        <v>24</v>
      </c>
      <c r="B14" s="21">
        <v>14.339</v>
      </c>
      <c r="E14" s="25"/>
      <c r="F14" s="27"/>
    </row>
    <row r="15" spans="1:6" ht="15.75" x14ac:dyDescent="0.25">
      <c r="A15" s="2"/>
      <c r="B15" s="3"/>
    </row>
  </sheetData>
  <mergeCells count="2">
    <mergeCell ref="E13:E14"/>
    <mergeCell ref="F13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haliç çevre</dc:creator>
  <cp:lastModifiedBy>halicolcum@gmail.com</cp:lastModifiedBy>
  <dcterms:created xsi:type="dcterms:W3CDTF">2015-06-05T18:19:34Z</dcterms:created>
  <dcterms:modified xsi:type="dcterms:W3CDTF">2020-03-31T08:02:08Z</dcterms:modified>
</cp:coreProperties>
</file>